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24CFB514-E794-49E6-A5F8-1AB58E327A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4" i="2" l="1"/>
  <c r="C48" i="2"/>
  <c r="C59" i="2" s="1"/>
  <c r="C41" i="2"/>
  <c r="C36" i="2"/>
  <c r="C45" i="2" s="1"/>
  <c r="C16" i="2"/>
  <c r="C4" i="2"/>
  <c r="C33" i="2" s="1"/>
  <c r="C61" i="2" s="1"/>
  <c r="B54" i="2"/>
  <c r="B48" i="2"/>
  <c r="B41" i="2"/>
  <c r="B36" i="2"/>
  <c r="B16" i="2"/>
  <c r="B4" i="2"/>
  <c r="B59" i="2" l="1"/>
  <c r="B45" i="2"/>
  <c r="B33" i="2"/>
  <c r="B61" i="2" l="1"/>
  <c r="B63" i="2"/>
  <c r="C65" i="2"/>
  <c r="B65" i="2" l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<sst xmlns="http://schemas.openxmlformats.org/spreadsheetml/2006/main" count="62" uniqueCount="54">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</sst>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abSelected="1" topLeftCell="A31" zoomScaleNormal="100" workbookViewId="0">
      <selection activeCell="B61" sqref="B6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53</v>
      </c>
      <c r="B1" s="16"/>
      <c r="C1" s="17"/>
    </row>
    <row r="2" spans="1:3" ht="15" customHeight="1" x14ac:dyDescent="0.2">
      <c r="A2" s="3" t="s">
        <v>0</v>
      </c>
      <c r="B2" s="2">
        <v>2022</v>
      </c>
      <c r="C2" s="2">
        <v>2021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SUM(B5:B14)</f>
        <v>3734339.45</v>
      </c>
      <c r="C4" s="7">
        <f>SUM(C5:C14)</f>
        <v>3687785.6199999996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35</v>
      </c>
      <c r="B9" s="9">
        <v>0</v>
      </c>
      <c r="C9" s="9">
        <v>0</v>
      </c>
    </row>
    <row r="10" spans="1:3" ht="11.25" customHeight="1" x14ac:dyDescent="0.2">
      <c r="A10" s="8" t="s">
        <v>36</v>
      </c>
      <c r="B10" s="9">
        <v>5232</v>
      </c>
      <c r="C10" s="9">
        <v>2176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0</v>
      </c>
      <c r="C12" s="9">
        <v>0</v>
      </c>
    </row>
    <row r="13" spans="1:3" ht="11.25" customHeight="1" x14ac:dyDescent="0.2">
      <c r="A13" s="8" t="s">
        <v>41</v>
      </c>
      <c r="B13" s="9">
        <v>3642767.52</v>
      </c>
      <c r="C13" s="9">
        <v>3642767.3599999999</v>
      </c>
    </row>
    <row r="14" spans="1:3" ht="11.25" customHeight="1" x14ac:dyDescent="0.2">
      <c r="A14" s="8" t="s">
        <v>5</v>
      </c>
      <c r="B14" s="9">
        <v>86339.93</v>
      </c>
      <c r="C14" s="9">
        <v>42842.26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3047862.7300000004</v>
      </c>
      <c r="C16" s="7">
        <f>SUM(C17:C32)</f>
        <v>3355932.2800000003</v>
      </c>
    </row>
    <row r="17" spans="1:3" ht="11.25" customHeight="1" x14ac:dyDescent="0.2">
      <c r="A17" s="8" t="s">
        <v>7</v>
      </c>
      <c r="B17" s="9">
        <v>2205085.7000000002</v>
      </c>
      <c r="C17" s="9">
        <v>2117526.6</v>
      </c>
    </row>
    <row r="18" spans="1:3" ht="11.25" customHeight="1" x14ac:dyDescent="0.2">
      <c r="A18" s="8" t="s">
        <v>8</v>
      </c>
      <c r="B18" s="9">
        <v>111015.77</v>
      </c>
      <c r="C18" s="9">
        <v>68681.429999999993</v>
      </c>
    </row>
    <row r="19" spans="1:3" ht="11.25" customHeight="1" x14ac:dyDescent="0.2">
      <c r="A19" s="8" t="s">
        <v>9</v>
      </c>
      <c r="B19" s="9">
        <v>731761.26</v>
      </c>
      <c r="C19" s="9">
        <v>1169724.25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0</v>
      </c>
      <c r="C21" s="9">
        <v>0</v>
      </c>
    </row>
    <row r="22" spans="1:3" ht="11.25" customHeight="1" x14ac:dyDescent="0.2">
      <c r="A22" s="8" t="s">
        <v>42</v>
      </c>
      <c r="B22" s="9">
        <v>0</v>
      </c>
      <c r="C22" s="9">
        <v>0</v>
      </c>
    </row>
    <row r="23" spans="1:3" ht="11.25" customHeight="1" x14ac:dyDescent="0.2">
      <c r="A23" s="8" t="s">
        <v>12</v>
      </c>
      <c r="B23" s="9">
        <v>0</v>
      </c>
      <c r="C23" s="9">
        <v>0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0</v>
      </c>
      <c r="C31" s="9">
        <v>0</v>
      </c>
    </row>
    <row r="32" spans="1:3" ht="11.25" customHeight="1" x14ac:dyDescent="0.2">
      <c r="A32" s="8" t="s">
        <v>20</v>
      </c>
      <c r="B32" s="9">
        <v>0</v>
      </c>
      <c r="C32" s="9">
        <v>0</v>
      </c>
    </row>
    <row r="33" spans="1:3" ht="11.25" customHeight="1" x14ac:dyDescent="0.2">
      <c r="A33" s="4" t="s">
        <v>44</v>
      </c>
      <c r="B33" s="7">
        <f>+B4-B16</f>
        <v>686476.71999999974</v>
      </c>
      <c r="C33" s="7">
        <f>+C4-C16</f>
        <v>331853.33999999939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21</v>
      </c>
      <c r="B37" s="9">
        <v>0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0</v>
      </c>
    </row>
    <row r="39" spans="1:3" ht="11.25" customHeight="1" x14ac:dyDescent="0.2">
      <c r="A39" s="8" t="s">
        <v>23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297722.41000000003</v>
      </c>
      <c r="C41" s="7">
        <f>SUM(C42:C44)</f>
        <v>136034.70000000001</v>
      </c>
    </row>
    <row r="42" spans="1:3" ht="11.25" customHeight="1" x14ac:dyDescent="0.2">
      <c r="A42" s="8" t="s">
        <v>21</v>
      </c>
      <c r="B42" s="9">
        <v>0</v>
      </c>
      <c r="C42" s="9">
        <v>0</v>
      </c>
    </row>
    <row r="43" spans="1:3" ht="11.25" customHeight="1" x14ac:dyDescent="0.2">
      <c r="A43" s="8" t="s">
        <v>22</v>
      </c>
      <c r="B43" s="9">
        <v>297722.41000000003</v>
      </c>
      <c r="C43" s="9">
        <v>136034.70000000001</v>
      </c>
    </row>
    <row r="44" spans="1:3" ht="11.25" customHeight="1" x14ac:dyDescent="0.2">
      <c r="A44" s="8" t="s">
        <v>24</v>
      </c>
      <c r="B44" s="9">
        <v>0</v>
      </c>
      <c r="C44" s="9">
        <v>0</v>
      </c>
    </row>
    <row r="45" spans="1:3" ht="11.25" customHeight="1" x14ac:dyDescent="0.2">
      <c r="A45" s="4" t="s">
        <v>45</v>
      </c>
      <c r="B45" s="7">
        <f>+B36-B41</f>
        <v>-297722.41000000003</v>
      </c>
      <c r="C45" s="7">
        <f>+C36-C41</f>
        <v>-136034.70000000001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277531.63999999966</v>
      </c>
      <c r="C54" s="7">
        <f>SUM(C55:C58)</f>
        <v>492591.60999999894</v>
      </c>
    </row>
    <row r="55" spans="1:3" ht="11.25" customHeight="1" x14ac:dyDescent="0.2">
      <c r="A55" s="8" t="s">
        <v>29</v>
      </c>
      <c r="B55" s="9">
        <v>0</v>
      </c>
      <c r="C55" s="9">
        <v>0</v>
      </c>
    </row>
    <row r="56" spans="1:3" ht="11.25" customHeight="1" x14ac:dyDescent="0.2">
      <c r="A56" s="8" t="s">
        <v>26</v>
      </c>
      <c r="B56" s="9">
        <v>0</v>
      </c>
      <c r="C56" s="9">
        <v>0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277531.63999999966</v>
      </c>
      <c r="C58" s="9">
        <v>492591.60999999894</v>
      </c>
    </row>
    <row r="59" spans="1:3" ht="11.25" customHeight="1" x14ac:dyDescent="0.2">
      <c r="A59" s="4" t="s">
        <v>46</v>
      </c>
      <c r="B59" s="7">
        <f>+B48-B54</f>
        <v>-277531.63999999966</v>
      </c>
      <c r="C59" s="7">
        <f>+C48-C54</f>
        <v>-492591.60999999894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31</v>
      </c>
      <c r="B61" s="7">
        <f>+B33+B45+B59</f>
        <v>111222.67000000004</v>
      </c>
      <c r="C61" s="7">
        <f>+C33+C45+C59</f>
        <v>-296772.96999999956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32</v>
      </c>
      <c r="B63" s="7">
        <f>+C65</f>
        <v>2692081.22</v>
      </c>
      <c r="C63" s="7">
        <v>2988854.19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33</v>
      </c>
      <c r="B65" s="7">
        <f>+B61+B63</f>
        <v>2803303.89</v>
      </c>
      <c r="C65" s="7">
        <f>+C61+C63</f>
        <v>2692081.22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38</v>
      </c>
      <c r="B68" s="19"/>
      <c r="C68" s="19"/>
    </row>
    <row r="71" spans="1:3" x14ac:dyDescent="0.2">
      <c r="A71" s="1" t="s">
        <v>49</v>
      </c>
      <c r="B71" s="1" t="s">
        <v>50</v>
      </c>
    </row>
    <row r="72" spans="1:3" x14ac:dyDescent="0.2">
      <c r="A72" s="1" t="s">
        <v>51</v>
      </c>
      <c r="B72" s="1" t="s">
        <v>52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212f5b6f-540c-444d-8783-9749c880513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MUSEO</cp:lastModifiedBy>
  <cp:revision/>
  <cp:lastPrinted>2022-01-14T00:38:50Z</cp:lastPrinted>
  <dcterms:created xsi:type="dcterms:W3CDTF">2012-12-11T20:31:36Z</dcterms:created>
  <dcterms:modified xsi:type="dcterms:W3CDTF">2023-02-11T00:59:11Z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